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<sst xmlns="http://schemas.openxmlformats.org/spreadsheetml/2006/main" count="97" uniqueCount="71">
  <si>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</si>
  <si>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</si>
  <si>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</si>
  <si>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</si>
  <si>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</si>
  <si>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</si>
  <si>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</si>
  <si>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</si>
  <si>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</si>
  <si>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</si>
  <si>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</si>
  <si>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</si>
  <si>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</si>
  <si>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</si>
  <si>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</si>
  <si>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</si>
  <si>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</si>
  <si>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</si>
  <si>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</si>
  <si>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</si>
  <si>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</si>
  <si>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</si>
  <si>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</si>
  <si>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</si>
  <si>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</si>
  <si>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</si>
  <si>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</si>
  <si>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</si>
  <si>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</si>
  <si>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</si>
  <si>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</si>
  <si>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</si>
  <si>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</si>
  <si>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</si>
  <si>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</si>
  <si>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</si>
  <si>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</si>
  <si>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</si>
  <si>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</si>
  <si>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</si>
  <si>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</si>
  <si>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</si>
  <si>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</si>
  <si>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</si>
  <si>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</si>
  <si>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</si>
  <si>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</si>
  <si>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</si>
  <si>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</si>
  <si>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</si>
  <si>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</si>
  <si>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</si>
  <si>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</si>
  <si>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</si>
  <si>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</si>
  <si>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</si>
  <si>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</si>
  <si>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</si>
  <si>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</si>
  <si>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</si>
  <si>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</si>
  <si>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</si>
  <si>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</si>
  <si>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</si>
  <si>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</si>
  <si>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</si>
  <si>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</si>
  <si>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</si>
  <si>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</si>
  <si>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</si>
  <si>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12.40 - 13.00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</si>
</sst>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93.902561729016156</c:v>
                </c:pt>
                <c:pt idx="8">
                  <c:v>87.329382407985022</c:v>
                </c:pt>
                <c:pt idx="9">
                  <c:v>78.126931358541441</c:v>
                </c:pt>
                <c:pt idx="10">
                  <c:v>64.417157346105085</c:v>
                </c:pt>
                <c:pt idx="11">
                  <c:v>50.143967963294628</c:v>
                </c:pt>
                <c:pt idx="12">
                  <c:v>34.931752963194015</c:v>
                </c:pt>
                <c:pt idx="13">
                  <c:v>16.151240617390783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427456"/>
        <c:axId val="276574592"/>
      </c:scatterChart>
      <c:valAx>
        <c:axId val="271427456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6574592"/>
        <c:crosses val="autoZero"/>
        <c:crossBetween val="midCat"/>
        <c:minorUnit val="10"/>
      </c:valAx>
      <c:valAx>
        <c:axId val="2765745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142745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20.209515495416809</c:v>
                </c:pt>
                <c:pt idx="1">
                  <c:v>23.236889692585947</c:v>
                </c:pt>
                <c:pt idx="2">
                  <c:v>25.798101811906854</c:v>
                </c:pt>
                <c:pt idx="3">
                  <c:v>30.78529657477026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342656"/>
        <c:axId val="276344832"/>
      </c:scatterChart>
      <c:valAx>
        <c:axId val="2763426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6344832"/>
        <c:crosses val="autoZero"/>
        <c:crossBetween val="midCat"/>
      </c:valAx>
      <c:valAx>
        <c:axId val="276344832"/>
        <c:scaling>
          <c:orientation val="minMax"/>
          <c:max val="31"/>
          <c:min val="2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63426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24.442885338292413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2.2206631160702308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607360"/>
        <c:axId val="276609664"/>
      </c:scatterChart>
      <c:valAx>
        <c:axId val="27660736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6609664"/>
        <c:crosses val="autoZero"/>
        <c:crossBetween val="midCat"/>
        <c:majorUnit val="10"/>
        <c:minorUnit val="10"/>
      </c:valAx>
      <c:valAx>
        <c:axId val="27660966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660736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3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127000</xdr:rowOff>
    </xdr:from>
    <xdr:to>
      <xdr:col>1</xdr:col>
      <xdr:colOff>613834</xdr:colOff>
      <xdr:row>23</xdr:row>
      <xdr:rowOff>169334</xdr:rowOff>
    </xdr:to>
    <xdr:cxnSp macro="">
      <xdr:nvCxnSpPr>
        <xdr:cNvPr id="14" name="13 Conector recto"/>
        <xdr:cNvCxnSpPr/>
      </xdr:nvCxnSpPr>
      <xdr:spPr>
        <a:xfrm flipV="1">
          <a:off x="1576917" y="2804583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4" sqref="K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21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8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85.27</v>
      </c>
      <c r="C17" s="23">
        <v>680</v>
      </c>
      <c r="D17" s="23">
        <v>582.20000000000005</v>
      </c>
      <c r="E17" s="23">
        <f>C17-D17</f>
        <v>97.799999999999955</v>
      </c>
      <c r="F17" s="23">
        <f>D17-B17</f>
        <v>496.93000000000006</v>
      </c>
      <c r="G17" s="23">
        <f>(E17/F17)*100</f>
        <v>19.680840359809217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30.3</v>
      </c>
      <c r="D31" s="26">
        <f t="shared" ref="D31" si="3">(C31*100)/$F$17</f>
        <v>6.0974382709838402</v>
      </c>
      <c r="E31" s="26">
        <f>E30+D31</f>
        <v>6.0974382709838402</v>
      </c>
      <c r="F31" s="26">
        <f>100-E31</f>
        <v>93.902561729016156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3.5</v>
      </c>
      <c r="D32" s="38">
        <f>(C32*$F$31)/$C$39</f>
        <v>6.5731793210311311</v>
      </c>
      <c r="E32" s="26">
        <f>D32</f>
        <v>6.5731793210311311</v>
      </c>
      <c r="F32" s="26">
        <f>$F$31-E32</f>
        <v>87.329382407985022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4.9000000000000004</v>
      </c>
      <c r="D33" s="38">
        <f t="shared" ref="D33:D38" si="4">(C33*$F$31)/$C$39</f>
        <v>9.2024510494435852</v>
      </c>
      <c r="E33" s="26">
        <f t="shared" ref="E33:E38" si="5">E32+D33</f>
        <v>15.775630370474715</v>
      </c>
      <c r="F33" s="26">
        <f t="shared" ref="F33:F38" si="6">$F$31-E33</f>
        <v>78.126931358541441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7.3</v>
      </c>
      <c r="D34" s="38">
        <f t="shared" si="4"/>
        <v>13.709774012436357</v>
      </c>
      <c r="E34" s="26">
        <f t="shared" si="5"/>
        <v>29.485404382911071</v>
      </c>
      <c r="F34" s="26">
        <f t="shared" si="6"/>
        <v>64.417157346105085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7.6</v>
      </c>
      <c r="D35" s="38">
        <f t="shared" si="4"/>
        <v>14.273189382810456</v>
      </c>
      <c r="E35" s="26">
        <f t="shared" si="5"/>
        <v>43.758593765721528</v>
      </c>
      <c r="F35" s="26">
        <f t="shared" si="6"/>
        <v>50.143967963294628</v>
      </c>
      <c r="G35" s="12"/>
      <c r="H35" s="30" t="s">
        <v>55</v>
      </c>
      <c r="I35" s="39">
        <f>E31</f>
        <v>6.0974382709838402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8.1</v>
      </c>
      <c r="D36" s="38">
        <f t="shared" si="4"/>
        <v>15.212215000100617</v>
      </c>
      <c r="E36" s="26">
        <f t="shared" si="5"/>
        <v>58.970808765822142</v>
      </c>
      <c r="F36" s="26">
        <f t="shared" si="6"/>
        <v>34.931752963194015</v>
      </c>
      <c r="G36" s="12"/>
      <c r="H36" s="30" t="s">
        <v>56</v>
      </c>
      <c r="I36" s="39">
        <f>100-I35-I37</f>
        <v>77.751321111625373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10</v>
      </c>
      <c r="D37" s="38">
        <f t="shared" si="4"/>
        <v>18.780512345803231</v>
      </c>
      <c r="E37" s="26">
        <f t="shared" si="5"/>
        <v>77.751321111625373</v>
      </c>
      <c r="F37" s="26">
        <f t="shared" si="6"/>
        <v>16.151240617390783</v>
      </c>
      <c r="G37" s="12"/>
      <c r="H37" s="30" t="s">
        <v>57</v>
      </c>
      <c r="I37" s="39">
        <f>D38</f>
        <v>16.15124061739078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8.6000000000000014</v>
      </c>
      <c r="D38" s="38">
        <f t="shared" si="4"/>
        <v>16.15124061739078</v>
      </c>
      <c r="E38" s="26">
        <f t="shared" si="5"/>
        <v>93.902561729016156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6" zoomScale="60" zoomScaleNormal="90" workbookViewId="0">
      <selection activeCell="D31" sqref="D31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21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8</v>
      </c>
      <c r="C10" s="51" t="s">
        <v>4</v>
      </c>
      <c r="D10" s="52" t="str">
        <f>GRANULOMETRÍA!D10</f>
        <v>12.40 - 13.00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-19.29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86.534999999999997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24.442885338292413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22.222222222222182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2.2206631160702308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30</v>
      </c>
      <c r="B37" s="57">
        <v>1</v>
      </c>
      <c r="C37" s="58">
        <v>8.3979999999999997</v>
      </c>
      <c r="D37" s="58">
        <v>11.151999999999999</v>
      </c>
      <c r="E37" s="58">
        <v>10.689</v>
      </c>
      <c r="F37" s="57">
        <f>D37-E37</f>
        <v>0.46299999999999919</v>
      </c>
      <c r="G37" s="58">
        <f>E37-C37</f>
        <v>2.2910000000000004</v>
      </c>
      <c r="H37" s="59">
        <f>(F37/G37)*100</f>
        <v>20.209515495416809</v>
      </c>
      <c r="I37" s="12"/>
      <c r="J37" s="18"/>
    </row>
    <row r="38" spans="1:10" x14ac:dyDescent="0.25">
      <c r="A38" s="67">
        <v>28</v>
      </c>
      <c r="B38" s="57">
        <v>2</v>
      </c>
      <c r="C38" s="58">
        <v>10.44</v>
      </c>
      <c r="D38" s="58">
        <v>13.166</v>
      </c>
      <c r="E38" s="58">
        <v>12.651999999999999</v>
      </c>
      <c r="F38" s="58">
        <f t="shared" ref="F38:F40" si="0">D38-E38</f>
        <v>0.51400000000000112</v>
      </c>
      <c r="G38" s="58">
        <f t="shared" ref="G38:G40" si="1">E38-C38</f>
        <v>2.2119999999999997</v>
      </c>
      <c r="H38" s="59">
        <f t="shared" ref="H38:H40" si="2">(F38/G38)*100</f>
        <v>23.236889692585947</v>
      </c>
      <c r="I38" s="12"/>
      <c r="J38" s="18"/>
    </row>
    <row r="39" spans="1:10" x14ac:dyDescent="0.25">
      <c r="A39" s="67">
        <v>23</v>
      </c>
      <c r="B39" s="57">
        <v>3</v>
      </c>
      <c r="C39" s="58">
        <v>7.1029999999999998</v>
      </c>
      <c r="D39" s="58">
        <v>10.019</v>
      </c>
      <c r="E39" s="58">
        <v>9.4209999999999994</v>
      </c>
      <c r="F39" s="57">
        <f t="shared" si="0"/>
        <v>0.59800000000000075</v>
      </c>
      <c r="G39" s="58">
        <f t="shared" si="1"/>
        <v>2.3179999999999996</v>
      </c>
      <c r="H39" s="59">
        <f t="shared" si="2"/>
        <v>25.798101811906854</v>
      </c>
      <c r="I39" s="12"/>
      <c r="J39" s="18"/>
    </row>
    <row r="40" spans="1:10" x14ac:dyDescent="0.25">
      <c r="A40" s="67">
        <v>18</v>
      </c>
      <c r="B40" s="57">
        <v>4</v>
      </c>
      <c r="C40" s="58">
        <v>8.27</v>
      </c>
      <c r="D40" s="58">
        <v>11.401</v>
      </c>
      <c r="E40" s="58">
        <v>10.664</v>
      </c>
      <c r="F40" s="57">
        <f t="shared" si="0"/>
        <v>0.7370000000000001</v>
      </c>
      <c r="G40" s="58">
        <f t="shared" si="1"/>
        <v>2.3940000000000001</v>
      </c>
      <c r="H40" s="59">
        <f t="shared" si="2"/>
        <v>30.78529657477026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8.84</v>
      </c>
      <c r="C45" s="62">
        <v>9.423</v>
      </c>
      <c r="D45" s="62">
        <v>9.3170000000000002</v>
      </c>
      <c r="E45" s="62">
        <f>C45-D45</f>
        <v>0.10599999999999987</v>
      </c>
      <c r="F45" s="62">
        <f>D45-B45</f>
        <v>0.47700000000000031</v>
      </c>
      <c r="G45" s="23">
        <f>(E45/F45)*100</f>
        <v>22.222222222222182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2017-12-29T00:26:15Z</cp:lastPrinted>
  <dcterms:created xsi:type="dcterms:W3CDTF">2017-11-30T15:56:40Z</dcterms:created>
  <dcterms:modified xsi:type="dcterms:W3CDTF">2017-12-29T00:26:16Z</dcterms:modified>
</cp:coreProperties>
</file>