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<sst xmlns="http://schemas.openxmlformats.org/spreadsheetml/2006/main" count="97" uniqueCount="71">
  <si>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</si>
  <si>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</si>
  <si>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</si>
  <si>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</si>
  <si>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</si>
  <si>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</si>
  <si>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</si>
  <si>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</si>
  <si>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</si>
  <si>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</si>
  <si>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</si>
  <si>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</si>
  <si>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</si>
  <si>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</si>
  <si>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</si>
  <si>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</si>
  <si>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</si>
  <si>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</si>
  <si>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</si>
  <si>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</si>
  <si>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</si>
  <si>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</si>
  <si>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</si>
  <si>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</si>
  <si>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</si>
  <si>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</si>
  <si>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</si>
  <si>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</si>
  <si>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</si>
  <si>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</si>
  <si>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</si>
  <si>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</si>
  <si>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</si>
  <si>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</si>
  <si>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</si>
  <si>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</si>
  <si>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</si>
  <si>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</si>
  <si>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</si>
  <si>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</si>
  <si>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</si>
  <si>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</si>
  <si>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</si>
  <si>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</si>
  <si>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</si>
  <si>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</si>
  <si>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</si>
  <si>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</si>
  <si>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</si>
  <si>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</si>
  <si>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</si>
  <si>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</si>
  <si>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</si>
  <si>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</si>
  <si>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</si>
  <si>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</si>
  <si>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</si>
  <si>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</si>
  <si>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</si>
  <si>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</si>
  <si>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</si>
  <si>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</si>
  <si>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</si>
  <si>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</si>
  <si>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</si>
  <si>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</si>
  <si>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</si>
  <si>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</si>
  <si>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</si>
  <si>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CL - ARCILLA ARENOSA DE BAJA PLASTICIDAD</t>
  </si>
  <si>
    <t>6.60 -7.20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</si>
</sst>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98.079692750840138</c:v>
                </c:pt>
                <c:pt idx="8">
                  <c:v>94.352664426308209</c:v>
                </c:pt>
                <c:pt idx="9">
                  <c:v>88.664042246759493</c:v>
                </c:pt>
                <c:pt idx="10">
                  <c:v>77.875276044167066</c:v>
                </c:pt>
                <c:pt idx="11">
                  <c:v>68.459625540086421</c:v>
                </c:pt>
                <c:pt idx="12">
                  <c:v>62.37868458953433</c:v>
                </c:pt>
                <c:pt idx="13">
                  <c:v>53.747671627460399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41312"/>
        <c:axId val="256980480"/>
      </c:scatterChart>
      <c:valAx>
        <c:axId val="255741312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6980480"/>
        <c:crosses val="autoZero"/>
        <c:crossBetween val="midCat"/>
        <c:minorUnit val="10"/>
      </c:valAx>
      <c:valAx>
        <c:axId val="25698048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574131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31</c:v>
                </c:pt>
                <c:pt idx="2">
                  <c:v>22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24.536226811340526</c:v>
                </c:pt>
                <c:pt idx="1">
                  <c:v>29.130850047755558</c:v>
                </c:pt>
                <c:pt idx="2">
                  <c:v>31.61525974025966</c:v>
                </c:pt>
                <c:pt idx="3">
                  <c:v>33.07943416757346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48960"/>
        <c:axId val="257459328"/>
      </c:scatterChart>
      <c:valAx>
        <c:axId val="2574489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7459328"/>
        <c:crosses val="autoZero"/>
        <c:crossBetween val="midCat"/>
      </c:valAx>
      <c:valAx>
        <c:axId val="257459328"/>
        <c:scaling>
          <c:orientation val="minMax"/>
          <c:max val="34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74489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29.959297156152765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11.704417707243394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96576"/>
        <c:axId val="257503232"/>
      </c:scatterChart>
      <c:valAx>
        <c:axId val="25749657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503232"/>
        <c:crosses val="autoZero"/>
        <c:crossBetween val="midCat"/>
        <c:majorUnit val="10"/>
        <c:minorUnit val="10"/>
      </c:valAx>
      <c:valAx>
        <c:axId val="25750323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49657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70909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613834</xdr:colOff>
      <xdr:row>14</xdr:row>
      <xdr:rowOff>137583</xdr:rowOff>
    </xdr:from>
    <xdr:to>
      <xdr:col>1</xdr:col>
      <xdr:colOff>624418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87501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1" sqref="M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7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43070</v>
      </c>
      <c r="I8" s="74"/>
      <c r="J8" s="75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12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4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87.53</v>
      </c>
      <c r="C17" s="23">
        <v>594.5</v>
      </c>
      <c r="D17" s="23">
        <v>483.3</v>
      </c>
      <c r="E17" s="23">
        <f>C17-D17</f>
        <v>111.19999999999999</v>
      </c>
      <c r="F17" s="23">
        <f>D17-B17</f>
        <v>395.77</v>
      </c>
      <c r="G17" s="23">
        <f>(E17/F17)*100</f>
        <v>28.097127119286451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7.6</v>
      </c>
      <c r="D31" s="26">
        <f t="shared" ref="D31" si="3">(C31*100)/$F$17</f>
        <v>1.9203072491598656</v>
      </c>
      <c r="E31" s="26">
        <f>E30+D31</f>
        <v>1.9203072491598656</v>
      </c>
      <c r="F31" s="26">
        <f>100-E31</f>
        <v>98.079692750840138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1.9</v>
      </c>
      <c r="D32" s="38">
        <f>(C32*$F$31)/$C$39</f>
        <v>3.7270283245319251</v>
      </c>
      <c r="E32" s="26">
        <f>D32</f>
        <v>3.7270283245319251</v>
      </c>
      <c r="F32" s="26">
        <f>$F$31-E32</f>
        <v>94.352664426308209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2.9</v>
      </c>
      <c r="D33" s="38">
        <f t="shared" ref="D33:D38" si="4">(C33*$F$31)/$C$39</f>
        <v>5.6886221795487275</v>
      </c>
      <c r="E33" s="26">
        <f t="shared" ref="E33:E38" si="5">E32+D33</f>
        <v>9.4156505040806522</v>
      </c>
      <c r="F33" s="26">
        <f t="shared" ref="F33:F38" si="6">$F$31-E33</f>
        <v>88.664042246759493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5.5</v>
      </c>
      <c r="D34" s="38">
        <f t="shared" si="4"/>
        <v>10.788766202592415</v>
      </c>
      <c r="E34" s="26">
        <f t="shared" si="5"/>
        <v>20.204416706673065</v>
      </c>
      <c r="F34" s="26">
        <f t="shared" si="6"/>
        <v>77.875276044167066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4.8</v>
      </c>
      <c r="D35" s="38">
        <f t="shared" si="4"/>
        <v>9.4156505040806522</v>
      </c>
      <c r="E35" s="26">
        <f t="shared" si="5"/>
        <v>29.620067210753717</v>
      </c>
      <c r="F35" s="26">
        <f t="shared" si="6"/>
        <v>68.459625540086421</v>
      </c>
      <c r="G35" s="12"/>
      <c r="H35" s="30" t="s">
        <v>55</v>
      </c>
      <c r="I35" s="39">
        <f>E31</f>
        <v>1.9203072491598656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3.1</v>
      </c>
      <c r="D36" s="38">
        <f t="shared" si="4"/>
        <v>6.0809409505520886</v>
      </c>
      <c r="E36" s="26">
        <f t="shared" si="5"/>
        <v>35.701008161305808</v>
      </c>
      <c r="F36" s="26">
        <f t="shared" si="6"/>
        <v>62.37868458953433</v>
      </c>
      <c r="G36" s="12"/>
      <c r="H36" s="30" t="s">
        <v>56</v>
      </c>
      <c r="I36" s="39">
        <f>100-I35-I37</f>
        <v>44.332021123379747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4.4000000000000004</v>
      </c>
      <c r="D37" s="38">
        <f t="shared" si="4"/>
        <v>8.6310129620739318</v>
      </c>
      <c r="E37" s="26">
        <f t="shared" si="5"/>
        <v>44.332021123379739</v>
      </c>
      <c r="F37" s="26">
        <f t="shared" si="6"/>
        <v>53.747671627460399</v>
      </c>
      <c r="G37" s="12"/>
      <c r="H37" s="30" t="s">
        <v>57</v>
      </c>
      <c r="I37" s="39">
        <f>D38</f>
        <v>53.747671627460392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27.4</v>
      </c>
      <c r="D38" s="38">
        <f t="shared" si="4"/>
        <v>53.747671627460392</v>
      </c>
      <c r="E38" s="26">
        <f t="shared" si="5"/>
        <v>98.079692750840138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19" zoomScale="60" zoomScaleNormal="90" workbookViewId="0">
      <selection activeCell="K36" sqref="K3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PSV ENTRONQUE MOLINITO  29+139.70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43070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12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4</v>
      </c>
      <c r="C10" s="51" t="s">
        <v>4</v>
      </c>
      <c r="D10" s="52" t="str">
        <f>GRANULOMETRÍA!D10</f>
        <v>6.60 -7.20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-12.54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70.323999999999998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29.959297156152765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18.254879448909371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11.704417707243394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34</v>
      </c>
      <c r="B37" s="57">
        <v>1</v>
      </c>
      <c r="C37" s="58">
        <v>13.095000000000001</v>
      </c>
      <c r="D37" s="58">
        <v>16.652999999999999</v>
      </c>
      <c r="E37" s="58">
        <v>15.952</v>
      </c>
      <c r="F37" s="57">
        <f>D37-E37</f>
        <v>0.70099999999999874</v>
      </c>
      <c r="G37" s="58">
        <f>E37-C37</f>
        <v>2.8569999999999993</v>
      </c>
      <c r="H37" s="59">
        <f>(F37/G37)*100</f>
        <v>24.536226811340526</v>
      </c>
      <c r="I37" s="12"/>
      <c r="J37" s="18"/>
    </row>
    <row r="38" spans="1:10" x14ac:dyDescent="0.25">
      <c r="A38" s="67">
        <v>31</v>
      </c>
      <c r="B38" s="57">
        <v>2</v>
      </c>
      <c r="C38" s="58">
        <v>13.457000000000001</v>
      </c>
      <c r="D38" s="58">
        <v>16.161000000000001</v>
      </c>
      <c r="E38" s="58">
        <v>15.551</v>
      </c>
      <c r="F38" s="58">
        <f t="shared" ref="F38:F40" si="0">D38-E38</f>
        <v>0.61000000000000121</v>
      </c>
      <c r="G38" s="58">
        <f t="shared" ref="G38:G40" si="1">E38-C38</f>
        <v>2.0939999999999994</v>
      </c>
      <c r="H38" s="59">
        <f t="shared" ref="H38:H40" si="2">(F38/G38)*100</f>
        <v>29.130850047755558</v>
      </c>
      <c r="I38" s="12"/>
      <c r="J38" s="18"/>
    </row>
    <row r="39" spans="1:10" x14ac:dyDescent="0.25">
      <c r="A39" s="67">
        <v>22</v>
      </c>
      <c r="B39" s="57">
        <v>3</v>
      </c>
      <c r="C39" s="58">
        <v>13.529</v>
      </c>
      <c r="D39" s="58">
        <v>16.771999999999998</v>
      </c>
      <c r="E39" s="58">
        <v>15.993</v>
      </c>
      <c r="F39" s="57">
        <f t="shared" si="0"/>
        <v>0.77899999999999814</v>
      </c>
      <c r="G39" s="58">
        <f t="shared" si="1"/>
        <v>2.4640000000000004</v>
      </c>
      <c r="H39" s="59">
        <f t="shared" si="2"/>
        <v>31.61525974025966</v>
      </c>
      <c r="I39" s="12"/>
      <c r="J39" s="18"/>
    </row>
    <row r="40" spans="1:10" x14ac:dyDescent="0.25">
      <c r="A40" s="67">
        <v>19</v>
      </c>
      <c r="B40" s="57">
        <v>4</v>
      </c>
      <c r="C40" s="58">
        <v>13.388999999999999</v>
      </c>
      <c r="D40" s="58">
        <v>15.835000000000001</v>
      </c>
      <c r="E40" s="58">
        <v>15.227</v>
      </c>
      <c r="F40" s="57">
        <f t="shared" si="0"/>
        <v>0.60800000000000054</v>
      </c>
      <c r="G40" s="58">
        <f t="shared" si="1"/>
        <v>1.838000000000001</v>
      </c>
      <c r="H40" s="59">
        <f t="shared" si="2"/>
        <v>33.07943416757346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9.0399999999999991</v>
      </c>
      <c r="C45" s="62">
        <v>10.07</v>
      </c>
      <c r="D45" s="62">
        <v>9.9109999999999996</v>
      </c>
      <c r="E45" s="62">
        <f>C45-D45</f>
        <v>0.1590000000000007</v>
      </c>
      <c r="F45" s="62">
        <f>D45-B45</f>
        <v>0.87100000000000044</v>
      </c>
      <c r="G45" s="23">
        <f>(E45/F45)*100</f>
        <v>18.254879448909371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2017-12-29T00:34:04Z</cp:lastPrinted>
  <dcterms:created xsi:type="dcterms:W3CDTF">2017-11-30T15:56:40Z</dcterms:created>
  <dcterms:modified xsi:type="dcterms:W3CDTF">2017-12-29T00:34:07Z</dcterms:modified>
</cp:coreProperties>
</file>