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<sst xmlns="http://schemas.openxmlformats.org/spreadsheetml/2006/main" count="98" uniqueCount="72">
  <si>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</si>
  <si>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</si>
  <si>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</si>
  <si>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</si>
  <si>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</si>
  <si>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</si>
  <si>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</si>
  <si>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</si>
  <si>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</si>
  <si>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</si>
  <si>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</si>
  <si>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</si>
  <si>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</si>
  <si>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</si>
  <si>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</si>
  <si>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</si>
  <si>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</si>
  <si>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</si>
  <si>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</si>
  <si>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</si>
  <si>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</si>
  <si>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</si>
  <si>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</si>
  <si>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</si>
  <si>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</si>
  <si>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</si>
  <si>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</si>
  <si>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</si>
  <si>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</si>
  <si>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</si>
  <si>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</si>
  <si>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</si>
  <si>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</si>
  <si>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</si>
  <si>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</si>
  <si>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</si>
  <si>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</si>
  <si>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</si>
  <si>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</si>
  <si>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</si>
  <si>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</si>
  <si>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</si>
  <si>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</si>
  <si>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</si>
  <si>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</si>
  <si>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</si>
  <si>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</si>
  <si>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</si>
  <si>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</si>
  <si>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</si>
  <si>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</si>
  <si>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</si>
  <si>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</si>
  <si>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</si>
  <si>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</si>
  <si>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</si>
  <si>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</si>
  <si>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</si>
  <si>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</si>
  <si>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</si>
  <si>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</si>
  <si>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</si>
  <si>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</si>
  <si>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</si>
  <si>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</si>
  <si>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</si>
  <si>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</si>
  <si>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</si>
  <si>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</si>
  <si>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</si>
  <si>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16.60 - 17.05 m</t>
  </si>
  <si>
    <t xml:space="preserve">SM- ARENA LIMOSA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</si>
</sst>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97.5</c:v>
                </c:pt>
                <c:pt idx="9">
                  <c:v>92.5</c:v>
                </c:pt>
                <c:pt idx="10">
                  <c:v>83.12</c:v>
                </c:pt>
                <c:pt idx="11">
                  <c:v>63.56</c:v>
                </c:pt>
                <c:pt idx="12">
                  <c:v>44.540000000000006</c:v>
                </c:pt>
                <c:pt idx="13">
                  <c:v>25.580000000000013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5B-4952-BC9E-5D49BFA45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225728"/>
        <c:axId val="287199968"/>
      </c:scatterChart>
      <c:valAx>
        <c:axId val="28722572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7199968"/>
        <c:crosses val="autoZero"/>
        <c:crossBetween val="midCat"/>
        <c:minorUnit val="10"/>
      </c:valAx>
      <c:valAx>
        <c:axId val="28719996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722572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26.116996775679446</c:v>
                </c:pt>
                <c:pt idx="1">
                  <c:v>28.434120945134193</c:v>
                </c:pt>
                <c:pt idx="2">
                  <c:v>29.880478087649347</c:v>
                </c:pt>
                <c:pt idx="3">
                  <c:v>31.388415672913261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68-47B9-B7D3-ADF8D8AC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199408"/>
        <c:axId val="287198848"/>
      </c:scatterChart>
      <c:valAx>
        <c:axId val="28719940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7198848"/>
        <c:crosses val="autoZero"/>
        <c:crossBetween val="midCat"/>
      </c:valAx>
      <c:valAx>
        <c:axId val="287198848"/>
        <c:scaling>
          <c:orientation val="minMax"/>
          <c:max val="32"/>
          <c:min val="2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8719940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80-463F-91CD-89C409AA7ED6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80-463F-91CD-89C409AA7ED6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80-463F-91CD-89C409AA7ED6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480-463F-91CD-89C409AA7ED6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28.18526204408127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4.5425299950445925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480-463F-91CD-89C409AA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230208"/>
        <c:axId val="287210048"/>
      </c:scatterChart>
      <c:valAx>
        <c:axId val="28723020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7210048"/>
        <c:crosses val="autoZero"/>
        <c:crossBetween val="midCat"/>
        <c:majorUnit val="10"/>
        <c:minorUnit val="10"/>
      </c:valAx>
      <c:valAx>
        <c:axId val="2872100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723020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56725" y="0"/>
          <a:ext cx="7169762" cy="102956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C1891E0C-6567-4B52-A0C4-9557A389B9FB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25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10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84.1</v>
      </c>
      <c r="C17" s="27">
        <v>444.1</v>
      </c>
      <c r="D17" s="27">
        <v>364.8</v>
      </c>
      <c r="E17" s="27">
        <f>C17-D17</f>
        <v>79.300000000000011</v>
      </c>
      <c r="F17" s="27">
        <f>D17-B17</f>
        <v>280.70000000000005</v>
      </c>
      <c r="G17" s="27">
        <f>(E17/F17)*100</f>
        <v>28.250801567509797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1.25</v>
      </c>
      <c r="D32" s="42">
        <f>(C32*$F$31)/$C$39</f>
        <v>2.5</v>
      </c>
      <c r="E32" s="30">
        <f>D32</f>
        <v>2.5</v>
      </c>
      <c r="F32" s="30">
        <f>$F$31-E32</f>
        <v>97.5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2.5</v>
      </c>
      <c r="D33" s="42">
        <f t="shared" ref="D33:D38" si="4">(C33*$F$31)/$C$39</f>
        <v>5</v>
      </c>
      <c r="E33" s="30">
        <f t="shared" ref="E33:E38" si="5">E32+D33</f>
        <v>7.5</v>
      </c>
      <c r="F33" s="30">
        <f t="shared" ref="F33:F38" si="6">$F$31-E33</f>
        <v>92.5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4.6900000000000004</v>
      </c>
      <c r="D34" s="42">
        <f t="shared" si="4"/>
        <v>9.3800000000000008</v>
      </c>
      <c r="E34" s="30">
        <f t="shared" si="5"/>
        <v>16.880000000000003</v>
      </c>
      <c r="F34" s="30">
        <f t="shared" si="6"/>
        <v>83.12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9.7799999999999994</v>
      </c>
      <c r="D35" s="42">
        <f t="shared" si="4"/>
        <v>19.559999999999999</v>
      </c>
      <c r="E35" s="30">
        <f t="shared" si="5"/>
        <v>36.44</v>
      </c>
      <c r="F35" s="30">
        <f t="shared" si="6"/>
        <v>63.56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9.51</v>
      </c>
      <c r="D36" s="42">
        <f t="shared" si="4"/>
        <v>19.02</v>
      </c>
      <c r="E36" s="30">
        <f t="shared" si="5"/>
        <v>55.459999999999994</v>
      </c>
      <c r="F36" s="30">
        <f t="shared" si="6"/>
        <v>44.540000000000006</v>
      </c>
      <c r="G36" s="12"/>
      <c r="H36" s="34" t="s">
        <v>55</v>
      </c>
      <c r="I36" s="44">
        <f>100-I35-I37</f>
        <v>74.419999999999987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9.48</v>
      </c>
      <c r="D37" s="42">
        <f t="shared" si="4"/>
        <v>18.96</v>
      </c>
      <c r="E37" s="30">
        <f t="shared" si="5"/>
        <v>74.419999999999987</v>
      </c>
      <c r="F37" s="30">
        <f t="shared" si="6"/>
        <v>25.580000000000013</v>
      </c>
      <c r="G37" s="12"/>
      <c r="H37" s="34" t="s">
        <v>56</v>
      </c>
      <c r="I37" s="44">
        <f>D38</f>
        <v>25.580000000000013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12.790000000000006</v>
      </c>
      <c r="D38" s="42">
        <f t="shared" si="4"/>
        <v>25.580000000000013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N15" sqref="N1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25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10</v>
      </c>
      <c r="C10" s="51" t="s">
        <v>4</v>
      </c>
      <c r="D10" s="52" t="str">
        <f>GRANULOMETRÍA!D10</f>
        <v>16.60 - 17.05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-9.3420000000000005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58.256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28.18526204408127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23.642732049036677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4.5425299950445925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28.574000000000002</v>
      </c>
      <c r="D37" s="58">
        <v>34.049999999999997</v>
      </c>
      <c r="E37" s="58">
        <v>32.915999999999997</v>
      </c>
      <c r="F37" s="57">
        <f>D37-E37</f>
        <v>1.1340000000000003</v>
      </c>
      <c r="G37" s="58">
        <f>E37-C37</f>
        <v>4.3419999999999952</v>
      </c>
      <c r="H37" s="59">
        <f>(F37/G37)*100</f>
        <v>26.116996775679446</v>
      </c>
      <c r="I37" s="12"/>
      <c r="J37" s="13"/>
    </row>
    <row r="38" spans="1:10" x14ac:dyDescent="0.25">
      <c r="A38" s="67">
        <v>26</v>
      </c>
      <c r="B38" s="57">
        <v>2</v>
      </c>
      <c r="C38" s="58">
        <v>28.823</v>
      </c>
      <c r="D38" s="58">
        <v>32.03</v>
      </c>
      <c r="E38" s="58">
        <v>31.32</v>
      </c>
      <c r="F38" s="58">
        <f t="shared" ref="F38:F40" si="0">D38-E38</f>
        <v>0.71000000000000085</v>
      </c>
      <c r="G38" s="58">
        <f t="shared" ref="G38:G40" si="1">E38-C38</f>
        <v>2.4969999999999999</v>
      </c>
      <c r="H38" s="59">
        <f t="shared" ref="H38:H40" si="2">(F38/G38)*100</f>
        <v>28.434120945134193</v>
      </c>
      <c r="I38" s="12"/>
      <c r="J38" s="13"/>
    </row>
    <row r="39" spans="1:10" x14ac:dyDescent="0.25">
      <c r="A39" s="67">
        <v>20</v>
      </c>
      <c r="B39" s="57">
        <v>3</v>
      </c>
      <c r="C39" s="58">
        <v>28.378</v>
      </c>
      <c r="D39" s="58">
        <v>32.29</v>
      </c>
      <c r="E39" s="58">
        <v>31.39</v>
      </c>
      <c r="F39" s="57">
        <f t="shared" si="0"/>
        <v>0.89999999999999858</v>
      </c>
      <c r="G39" s="58">
        <f t="shared" si="1"/>
        <v>3.0120000000000005</v>
      </c>
      <c r="H39" s="59">
        <f t="shared" si="2"/>
        <v>29.880478087649347</v>
      </c>
      <c r="I39" s="12"/>
      <c r="J39" s="13"/>
    </row>
    <row r="40" spans="1:10" x14ac:dyDescent="0.25">
      <c r="A40" s="67">
        <v>18</v>
      </c>
      <c r="B40" s="57">
        <v>4</v>
      </c>
      <c r="C40" s="58">
        <v>31.312000000000001</v>
      </c>
      <c r="D40" s="58">
        <v>34.396999999999998</v>
      </c>
      <c r="E40" s="58">
        <v>33.659999999999997</v>
      </c>
      <c r="F40" s="57">
        <f t="shared" si="0"/>
        <v>0.73700000000000188</v>
      </c>
      <c r="G40" s="58">
        <f t="shared" si="1"/>
        <v>2.3479999999999954</v>
      </c>
      <c r="H40" s="59">
        <f t="shared" si="2"/>
        <v>31.388415672913261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8.2799999999999994</v>
      </c>
      <c r="C45" s="62">
        <v>8.9860000000000007</v>
      </c>
      <c r="D45" s="62">
        <v>8.8510000000000009</v>
      </c>
      <c r="E45" s="62">
        <f>C45-D45</f>
        <v>0.13499999999999979</v>
      </c>
      <c r="F45" s="62">
        <f>D45-B45</f>
        <v>0.57100000000000151</v>
      </c>
      <c r="G45" s="27">
        <f>(E45/F45)*100</f>
        <v>23.642732049036677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2018-05-30T15:07:56Z</cp:lastPrinted>
  <dcterms:created xsi:type="dcterms:W3CDTF">2017-11-30T15:56:40Z</dcterms:created>
  <dcterms:modified xsi:type="dcterms:W3CDTF">2018-05-30T15:12:12Z</dcterms:modified>
</cp:coreProperties>
</file>