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<sst xmlns="http://schemas.openxmlformats.org/spreadsheetml/2006/main" count="98" uniqueCount="72">
  <si>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</si>
  <si>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</si>
  <si>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</si>
  <si>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</si>
  <si>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</si>
  <si>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</si>
  <si>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</si>
  <si>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</si>
  <si>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</si>
  <si>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</si>
  <si>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</si>
  <si>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</si>
  <si>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</si>
  <si>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</si>
  <si>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</si>
  <si>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</si>
  <si>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</si>
  <si>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</si>
  <si>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</si>
  <si>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</si>
  <si>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</si>
  <si>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</si>
  <si>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</si>
  <si>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</si>
  <si>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</si>
  <si>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</si>
  <si>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</si>
  <si>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</si>
  <si>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</si>
  <si>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</si>
  <si>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</si>
  <si>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</si>
  <si>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</si>
  <si>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</si>
  <si>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</si>
  <si>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</si>
  <si>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</si>
  <si>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</si>
  <si>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</si>
  <si>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</si>
  <si>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</si>
  <si>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</si>
  <si>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</si>
  <si>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</si>
  <si>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</si>
  <si>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</si>
  <si>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</si>
  <si>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</si>
  <si>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</si>
  <si>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</si>
  <si>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</si>
  <si>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</si>
  <si>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</si>
  <si>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</si>
  <si>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</si>
  <si>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</si>
  <si>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</si>
  <si>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</si>
  <si>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</si>
  <si>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</si>
  <si>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</si>
  <si>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</si>
  <si>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</si>
  <si>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</si>
  <si>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</si>
  <si>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</si>
  <si>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</si>
  <si>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</si>
  <si>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</si>
  <si>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</si>
  <si>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</si>
  <si>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11.80 - 12.40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</si>
</sst>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92.719972067039109</c:v>
                </c:pt>
                <c:pt idx="8">
                  <c:v>83.96720670391062</c:v>
                </c:pt>
                <c:pt idx="9">
                  <c:v>78.496728351955312</c:v>
                </c:pt>
                <c:pt idx="10">
                  <c:v>71.932154329608949</c:v>
                </c:pt>
                <c:pt idx="11">
                  <c:v>64.662908519553071</c:v>
                </c:pt>
                <c:pt idx="12">
                  <c:v>50.180048882681568</c:v>
                </c:pt>
                <c:pt idx="13">
                  <c:v>27.5007437150838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12A-4653-A451-E33ABDCBC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822224"/>
        <c:axId val="277773296"/>
      </c:scatterChart>
      <c:valAx>
        <c:axId val="423822224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7773296"/>
        <c:crosses val="autoZero"/>
        <c:crossBetween val="midCat"/>
        <c:minorUnit val="10"/>
      </c:valAx>
      <c:valAx>
        <c:axId val="27777329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2382222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23.913043478260821</c:v>
                </c:pt>
                <c:pt idx="1">
                  <c:v>25.798745894296825</c:v>
                </c:pt>
                <c:pt idx="2">
                  <c:v>28.739002932551287</c:v>
                </c:pt>
                <c:pt idx="3">
                  <c:v>30.228758169934718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44-45F8-B61C-5235AB8D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262800"/>
        <c:axId val="413263360"/>
      </c:scatterChart>
      <c:valAx>
        <c:axId val="41326280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13263360"/>
        <c:crosses val="autoZero"/>
        <c:crossBetween val="midCat"/>
      </c:valAx>
      <c:valAx>
        <c:axId val="413263360"/>
        <c:scaling>
          <c:orientation val="minMax"/>
          <c:max val="31"/>
          <c:min val="23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41326280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17-4DD5-853D-6E73AF2B1ADD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17-4DD5-853D-6E73AF2B1ADD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17-4DD5-853D-6E73AF2B1ADD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817-4DD5-853D-6E73AF2B1ADD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27.809539711392574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5.166286476642199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817-4DD5-853D-6E73AF2B1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808000"/>
        <c:axId val="418808560"/>
      </c:scatterChart>
      <c:valAx>
        <c:axId val="41880800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8808560"/>
        <c:crosses val="autoZero"/>
        <c:crossBetween val="midCat"/>
        <c:majorUnit val="10"/>
        <c:minorUnit val="10"/>
      </c:valAx>
      <c:valAx>
        <c:axId val="41880856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1880800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56725" y="0"/>
          <a:ext cx="7169762" cy="1029560"/>
          <a:chOff x="52915" y="9525"/>
          <a:chExt cx="6679246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5D014378-B039-4C8D-904F-F0CC7B6C6FA5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17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6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87.4</v>
      </c>
      <c r="C17" s="27">
        <v>492.5</v>
      </c>
      <c r="D17" s="27">
        <v>373.8</v>
      </c>
      <c r="E17" s="27">
        <f>C17-D17</f>
        <v>118.69999999999999</v>
      </c>
      <c r="F17" s="27">
        <f>D17-B17</f>
        <v>286.39999999999998</v>
      </c>
      <c r="G17" s="27">
        <f>(E17/F17)*100</f>
        <v>41.445530726256983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20.85</v>
      </c>
      <c r="D31" s="30">
        <f t="shared" ref="D31" si="3">(C31*100)/$F$17</f>
        <v>7.2800279329608948</v>
      </c>
      <c r="E31" s="30">
        <f>E30+D31</f>
        <v>7.2800279329608948</v>
      </c>
      <c r="F31" s="30">
        <f>100-E31</f>
        <v>92.719972067039109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4.72</v>
      </c>
      <c r="D32" s="42">
        <f>(C32*$F$31)/$C$39</f>
        <v>8.752765363128491</v>
      </c>
      <c r="E32" s="30">
        <f>D32</f>
        <v>8.752765363128491</v>
      </c>
      <c r="F32" s="30">
        <f>$F$31-E32</f>
        <v>83.96720670391062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2.95</v>
      </c>
      <c r="D33" s="42">
        <f t="shared" ref="D33:D38" si="4">(C33*$F$31)/$C$39</f>
        <v>5.4704783519553075</v>
      </c>
      <c r="E33" s="30">
        <f t="shared" ref="E33:E38" si="5">E32+D33</f>
        <v>14.223243715083798</v>
      </c>
      <c r="F33" s="30">
        <f t="shared" ref="F33:F38" si="6">$F$31-E33</f>
        <v>78.496728351955312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3.54</v>
      </c>
      <c r="D34" s="42">
        <f t="shared" si="4"/>
        <v>6.5645740223463687</v>
      </c>
      <c r="E34" s="30">
        <f t="shared" si="5"/>
        <v>20.787817737430167</v>
      </c>
      <c r="F34" s="30">
        <f t="shared" si="6"/>
        <v>71.932154329608949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3.92</v>
      </c>
      <c r="D35" s="42">
        <f t="shared" si="4"/>
        <v>7.2692458100558657</v>
      </c>
      <c r="E35" s="30">
        <f t="shared" si="5"/>
        <v>28.057063547486031</v>
      </c>
      <c r="F35" s="30">
        <f t="shared" si="6"/>
        <v>64.662908519553071</v>
      </c>
      <c r="G35" s="12"/>
      <c r="H35" s="34" t="s">
        <v>54</v>
      </c>
      <c r="I35" s="44">
        <f>E31</f>
        <v>7.2800279329608948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7.81</v>
      </c>
      <c r="D36" s="42">
        <f t="shared" si="4"/>
        <v>14.482859636871508</v>
      </c>
      <c r="E36" s="30">
        <f t="shared" si="5"/>
        <v>42.539923184357541</v>
      </c>
      <c r="F36" s="30">
        <f t="shared" si="6"/>
        <v>50.180048882681568</v>
      </c>
      <c r="G36" s="12"/>
      <c r="H36" s="34" t="s">
        <v>55</v>
      </c>
      <c r="I36" s="44">
        <f>100-I35-I37</f>
        <v>65.219228351955309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12.23</v>
      </c>
      <c r="D37" s="42">
        <f t="shared" si="4"/>
        <v>22.679305167597768</v>
      </c>
      <c r="E37" s="30">
        <f t="shared" si="5"/>
        <v>65.219228351955309</v>
      </c>
      <c r="F37" s="30">
        <f t="shared" si="6"/>
        <v>27.5007437150838</v>
      </c>
      <c r="G37" s="12"/>
      <c r="H37" s="34" t="s">
        <v>56</v>
      </c>
      <c r="I37" s="44">
        <f>D38</f>
        <v>27.500743715083797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14.829999999999998</v>
      </c>
      <c r="D38" s="42">
        <f t="shared" si="4"/>
        <v>27.500743715083797</v>
      </c>
      <c r="E38" s="30">
        <f t="shared" si="5"/>
        <v>92.719972067039109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20" sqref="L2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17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6</v>
      </c>
      <c r="C10" s="51" t="s">
        <v>4</v>
      </c>
      <c r="D10" s="52" t="str">
        <f>GRANULOMETRÍA!D10</f>
        <v>11.80 - 12.40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-20.05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92.347999999999999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27.809539711392574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22.643253234750375</v>
      </c>
      <c r="C31" s="12"/>
      <c r="D31" s="12"/>
      <c r="E31" s="12"/>
      <c r="F31" s="88" t="s">
        <v>70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5.166286476642199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13.984</v>
      </c>
      <c r="D37" s="58">
        <v>16.434999999999999</v>
      </c>
      <c r="E37" s="58">
        <v>15.962</v>
      </c>
      <c r="F37" s="57">
        <f>D37-E37</f>
        <v>0.47299999999999898</v>
      </c>
      <c r="G37" s="58">
        <f>E37-C37</f>
        <v>1.9779999999999998</v>
      </c>
      <c r="H37" s="59">
        <f>(F37/G37)*100</f>
        <v>23.913043478260821</v>
      </c>
      <c r="I37" s="12"/>
      <c r="J37" s="13"/>
    </row>
    <row r="38" spans="1:10" x14ac:dyDescent="0.25">
      <c r="A38" s="67">
        <v>28</v>
      </c>
      <c r="B38" s="57">
        <v>2</v>
      </c>
      <c r="C38" s="58">
        <v>13.529</v>
      </c>
      <c r="D38" s="58">
        <v>17.742000000000001</v>
      </c>
      <c r="E38" s="58">
        <v>16.878</v>
      </c>
      <c r="F38" s="58">
        <f t="shared" ref="F38:F40" si="0">D38-E38</f>
        <v>0.86400000000000077</v>
      </c>
      <c r="G38" s="58">
        <f t="shared" ref="G38:G40" si="1">E38-C38</f>
        <v>3.3490000000000002</v>
      </c>
      <c r="H38" s="59">
        <f t="shared" ref="H38:H40" si="2">(F38/G38)*100</f>
        <v>25.798745894296825</v>
      </c>
      <c r="I38" s="12"/>
      <c r="J38" s="13"/>
    </row>
    <row r="39" spans="1:10" x14ac:dyDescent="0.25">
      <c r="A39" s="67">
        <v>24</v>
      </c>
      <c r="B39" s="57">
        <v>3</v>
      </c>
      <c r="C39" s="58">
        <v>13.743</v>
      </c>
      <c r="D39" s="58">
        <v>16.376999999999999</v>
      </c>
      <c r="E39" s="58">
        <v>15.789</v>
      </c>
      <c r="F39" s="57">
        <f t="shared" si="0"/>
        <v>0.58799999999999919</v>
      </c>
      <c r="G39" s="58">
        <f t="shared" si="1"/>
        <v>2.0459999999999994</v>
      </c>
      <c r="H39" s="59">
        <f t="shared" si="2"/>
        <v>28.739002932551287</v>
      </c>
      <c r="I39" s="12"/>
      <c r="J39" s="13"/>
    </row>
    <row r="40" spans="1:10" x14ac:dyDescent="0.25">
      <c r="A40" s="67">
        <v>22</v>
      </c>
      <c r="B40" s="57">
        <v>4</v>
      </c>
      <c r="C40" s="58">
        <v>13.933</v>
      </c>
      <c r="D40" s="58">
        <v>16.324000000000002</v>
      </c>
      <c r="E40" s="58">
        <v>15.769</v>
      </c>
      <c r="F40" s="57">
        <f t="shared" si="0"/>
        <v>0.55500000000000149</v>
      </c>
      <c r="G40" s="58">
        <f t="shared" si="1"/>
        <v>1.8360000000000003</v>
      </c>
      <c r="H40" s="59">
        <f t="shared" si="2"/>
        <v>30.228758169934718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11.78</v>
      </c>
      <c r="C45" s="62">
        <v>13.106999999999999</v>
      </c>
      <c r="D45" s="62">
        <v>12.862</v>
      </c>
      <c r="E45" s="62">
        <f>C45-D45</f>
        <v>0.24499999999999922</v>
      </c>
      <c r="F45" s="62">
        <f>D45-B45</f>
        <v>1.0820000000000007</v>
      </c>
      <c r="G45" s="27">
        <f>(E45/F45)*100</f>
        <v>22.643253234750375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2018-05-30T15:09:04Z</cp:lastPrinted>
  <dcterms:created xsi:type="dcterms:W3CDTF">2017-11-30T15:56:40Z</dcterms:created>
  <dcterms:modified xsi:type="dcterms:W3CDTF">2018-05-30T15:12:05Z</dcterms:modified>
</cp:coreProperties>
</file>