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1\"/>
    </mc:Choice>
  </mc:AlternateContent>
  <bookViews>
    <workbookView xWindow="0" yWindow="0" windowWidth="7470" windowHeight="4635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<sst xmlns="http://schemas.openxmlformats.org/spreadsheetml/2006/main" count="98" uniqueCount="72">
  <si>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</si>
  <si>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</si>
  <si>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</si>
  <si>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</si>
  <si>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</si>
  <si>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</si>
  <si>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</si>
  <si>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</si>
  <si>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</si>
  <si>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</si>
  <si>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</si>
  <si>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</si>
  <si>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</si>
  <si>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</si>
  <si>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</si>
  <si>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</si>
  <si>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</si>
  <si>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</si>
  <si>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</si>
  <si>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</si>
  <si>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</si>
  <si>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</si>
  <si>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</si>
  <si>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</si>
  <si>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</si>
  <si>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</si>
  <si>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</si>
  <si>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</si>
  <si>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</si>
  <si>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</si>
  <si>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</si>
  <si>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</si>
  <si>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</si>
  <si>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</si>
  <si>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</si>
  <si>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</si>
  <si>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</si>
  <si>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</si>
  <si>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</si>
  <si>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</si>
  <si>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</si>
  <si>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</si>
  <si>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</si>
  <si>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</si>
  <si>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</si>
  <si>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</si>
  <si>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</si>
  <si>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</si>
  <si>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</si>
  <si>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</si>
  <si>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</si>
  <si>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</si>
  <si>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</si>
  <si>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</si>
  <si>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</si>
  <si>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</si>
  <si>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</si>
  <si>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</si>
  <si>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</si>
  <si>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</si>
  <si>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</si>
  <si>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</si>
  <si>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</si>
  <si>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</si>
  <si>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</si>
  <si>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</si>
  <si>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</si>
  <si>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</si>
  <si>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</si>
  <si>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JARC</t>
  </si>
  <si>
    <t>2.40 - 3.00 m</t>
  </si>
  <si>
    <t>CL- ARCILLA ARENOSA DE BAJA PLASTICIDAD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</si>
</sst>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99.72</c:v>
                </c:pt>
                <c:pt idx="9">
                  <c:v>95.22</c:v>
                </c:pt>
                <c:pt idx="10">
                  <c:v>88.72</c:v>
                </c:pt>
                <c:pt idx="11">
                  <c:v>78.78</c:v>
                </c:pt>
                <c:pt idx="12">
                  <c:v>72.28</c:v>
                </c:pt>
                <c:pt idx="13">
                  <c:v>67.98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001-4CA8-B2FB-6A4272EA0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701808"/>
        <c:axId val="490702368"/>
      </c:scatterChart>
      <c:valAx>
        <c:axId val="490701808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90702368"/>
        <c:crosses val="autoZero"/>
        <c:crossBetween val="midCat"/>
        <c:minorUnit val="10"/>
      </c:valAx>
      <c:valAx>
        <c:axId val="49070236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9070180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27</c:v>
                </c:pt>
                <c:pt idx="2">
                  <c:v>21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30.608812647157752</c:v>
                </c:pt>
                <c:pt idx="1">
                  <c:v>31.756494765412906</c:v>
                </c:pt>
                <c:pt idx="2">
                  <c:v>34.488239033693617</c:v>
                </c:pt>
                <c:pt idx="3">
                  <c:v>35.174893756129478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5E-40FC-9945-3D58BAC48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700128"/>
        <c:axId val="490699568"/>
      </c:scatterChart>
      <c:valAx>
        <c:axId val="490700128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490699568"/>
        <c:crosses val="autoZero"/>
        <c:crossBetween val="midCat"/>
      </c:valAx>
      <c:valAx>
        <c:axId val="490699568"/>
        <c:scaling>
          <c:orientation val="minMax"/>
          <c:max val="36"/>
          <c:min val="3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490700128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FC-4E3C-9484-EE8122B48050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FC-4E3C-9484-EE8122B48050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7FC-4E3C-9484-EE8122B48050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7FC-4E3C-9484-EE8122B48050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32.535466586344349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14.286208426107045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7FC-4E3C-9484-EE8122B48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704608"/>
        <c:axId val="490705168"/>
      </c:scatterChart>
      <c:valAx>
        <c:axId val="490704608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0705168"/>
        <c:crosses val="autoZero"/>
        <c:crossBetween val="midCat"/>
        <c:majorUnit val="10"/>
        <c:minorUnit val="10"/>
      </c:valAx>
      <c:valAx>
        <c:axId val="49070516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0704608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7C41598F-CA48-4464-816B-85D0763BDD3A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N37" sqref="N37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1</v>
      </c>
      <c r="C9" s="17" t="s">
        <v>2</v>
      </c>
      <c r="D9" s="18">
        <v>5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74</v>
      </c>
      <c r="C17" s="27">
        <v>443.8</v>
      </c>
      <c r="D17" s="27">
        <v>341.9</v>
      </c>
      <c r="E17" s="27">
        <f>C17-D17</f>
        <v>101.90000000000003</v>
      </c>
      <c r="F17" s="27">
        <f>D17-B17</f>
        <v>267.89999999999998</v>
      </c>
      <c r="G17" s="27">
        <f>(E17/F17)*100</f>
        <v>38.036580813736485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0</v>
      </c>
      <c r="D31" s="30">
        <f t="shared" ref="D31" si="3">(C31*100)/$F$17</f>
        <v>0</v>
      </c>
      <c r="E31" s="30">
        <f>E30+D31</f>
        <v>0</v>
      </c>
      <c r="F31" s="30">
        <f>100-E31</f>
        <v>100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0.14000000000000001</v>
      </c>
      <c r="D32" s="42">
        <f>(C32*$F$31)/$C$39</f>
        <v>0.28000000000000003</v>
      </c>
      <c r="E32" s="30">
        <f>D32</f>
        <v>0.28000000000000003</v>
      </c>
      <c r="F32" s="30">
        <f>$F$31-E32</f>
        <v>99.72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2.25</v>
      </c>
      <c r="D33" s="42">
        <f t="shared" ref="D33:D38" si="4">(C33*$F$31)/$C$39</f>
        <v>4.5</v>
      </c>
      <c r="E33" s="30">
        <f t="shared" ref="E33:E38" si="5">E32+D33</f>
        <v>4.78</v>
      </c>
      <c r="F33" s="30">
        <f t="shared" ref="F33:F38" si="6">$F$31-E33</f>
        <v>95.22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3.25</v>
      </c>
      <c r="D34" s="42">
        <f t="shared" si="4"/>
        <v>6.5</v>
      </c>
      <c r="E34" s="30">
        <f t="shared" si="5"/>
        <v>11.280000000000001</v>
      </c>
      <c r="F34" s="30">
        <f t="shared" si="6"/>
        <v>88.72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4.97</v>
      </c>
      <c r="D35" s="42">
        <f t="shared" si="4"/>
        <v>9.94</v>
      </c>
      <c r="E35" s="30">
        <f t="shared" si="5"/>
        <v>21.22</v>
      </c>
      <c r="F35" s="30">
        <f t="shared" si="6"/>
        <v>78.78</v>
      </c>
      <c r="G35" s="12"/>
      <c r="H35" s="34" t="s">
        <v>54</v>
      </c>
      <c r="I35" s="44">
        <f>E31</f>
        <v>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3.25</v>
      </c>
      <c r="D36" s="42">
        <f t="shared" si="4"/>
        <v>6.5</v>
      </c>
      <c r="E36" s="30">
        <f t="shared" si="5"/>
        <v>27.72</v>
      </c>
      <c r="F36" s="30">
        <f t="shared" si="6"/>
        <v>72.28</v>
      </c>
      <c r="G36" s="12"/>
      <c r="H36" s="34" t="s">
        <v>55</v>
      </c>
      <c r="I36" s="44">
        <f>100-I35-I37</f>
        <v>32.019999999999996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2.15</v>
      </c>
      <c r="D37" s="42">
        <f t="shared" si="4"/>
        <v>4.3</v>
      </c>
      <c r="E37" s="30">
        <f t="shared" si="5"/>
        <v>32.019999999999996</v>
      </c>
      <c r="F37" s="30">
        <f t="shared" si="6"/>
        <v>67.98</v>
      </c>
      <c r="G37" s="12"/>
      <c r="H37" s="34" t="s">
        <v>56</v>
      </c>
      <c r="I37" s="44">
        <f>D38</f>
        <v>67.98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33.99</v>
      </c>
      <c r="D38" s="42">
        <f t="shared" si="4"/>
        <v>67.98</v>
      </c>
      <c r="E38" s="30">
        <f t="shared" si="5"/>
        <v>100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11" sqref="L11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1</v>
      </c>
      <c r="C9" s="51" t="s">
        <v>2</v>
      </c>
      <c r="D9" s="18">
        <f>GRANULOMETRÍA!D9</f>
        <v>5</v>
      </c>
      <c r="E9" s="21"/>
      <c r="F9" s="17" t="s">
        <v>6</v>
      </c>
      <c r="G9" s="96" t="str">
        <f>GRANULOMETRÍA!H9</f>
        <v>JARC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2.40 - 3.00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-10.199999999999999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65.367999999999995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32.535466586344349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18.249258160237304</v>
      </c>
      <c r="C31" s="12"/>
      <c r="D31" s="12"/>
      <c r="E31" s="12"/>
      <c r="F31" s="71" t="s">
        <v>71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14.286208426107045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9.5779999999999994</v>
      </c>
      <c r="D37" s="58">
        <v>13.461</v>
      </c>
      <c r="E37" s="58">
        <v>12.551</v>
      </c>
      <c r="F37" s="57">
        <f>D37-E37</f>
        <v>0.91000000000000014</v>
      </c>
      <c r="G37" s="58">
        <f>E37-C37</f>
        <v>2.9730000000000008</v>
      </c>
      <c r="H37" s="59">
        <f>(F37/G37)*100</f>
        <v>30.608812647157752</v>
      </c>
      <c r="I37" s="12"/>
      <c r="J37" s="13"/>
    </row>
    <row r="38" spans="1:10" x14ac:dyDescent="0.25">
      <c r="A38" s="67">
        <v>27</v>
      </c>
      <c r="B38" s="57">
        <v>2</v>
      </c>
      <c r="C38" s="58">
        <v>11.234</v>
      </c>
      <c r="D38" s="58">
        <v>14.632</v>
      </c>
      <c r="E38" s="58">
        <v>13.813000000000001</v>
      </c>
      <c r="F38" s="58">
        <f t="shared" ref="F38:F40" si="0">D38-E38</f>
        <v>0.81899999999999906</v>
      </c>
      <c r="G38" s="58">
        <f t="shared" ref="G38:G40" si="1">E38-C38</f>
        <v>2.5790000000000006</v>
      </c>
      <c r="H38" s="59">
        <f t="shared" ref="H38:H40" si="2">(F38/G38)*100</f>
        <v>31.756494765412906</v>
      </c>
      <c r="I38" s="12"/>
      <c r="J38" s="13"/>
    </row>
    <row r="39" spans="1:10" x14ac:dyDescent="0.25">
      <c r="A39" s="67">
        <v>21</v>
      </c>
      <c r="B39" s="57">
        <v>3</v>
      </c>
      <c r="C39" s="58">
        <v>10.749000000000001</v>
      </c>
      <c r="D39" s="58">
        <v>14.98</v>
      </c>
      <c r="E39" s="58">
        <v>13.895</v>
      </c>
      <c r="F39" s="57">
        <f t="shared" si="0"/>
        <v>1.0850000000000009</v>
      </c>
      <c r="G39" s="58">
        <f t="shared" si="1"/>
        <v>3.145999999999999</v>
      </c>
      <c r="H39" s="59">
        <f t="shared" si="2"/>
        <v>34.488239033693617</v>
      </c>
      <c r="I39" s="12"/>
      <c r="J39" s="13"/>
    </row>
    <row r="40" spans="1:10" x14ac:dyDescent="0.25">
      <c r="A40" s="67">
        <v>19</v>
      </c>
      <c r="B40" s="57">
        <v>4</v>
      </c>
      <c r="C40" s="58">
        <v>10.483000000000001</v>
      </c>
      <c r="D40" s="58">
        <v>14.618</v>
      </c>
      <c r="E40" s="58">
        <v>13.542</v>
      </c>
      <c r="F40" s="57">
        <f t="shared" si="0"/>
        <v>1.0760000000000005</v>
      </c>
      <c r="G40" s="58">
        <f t="shared" si="1"/>
        <v>3.0589999999999993</v>
      </c>
      <c r="H40" s="59">
        <f t="shared" si="2"/>
        <v>35.174893756129478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10.944000000000001</v>
      </c>
      <c r="C45" s="62">
        <v>11.741</v>
      </c>
      <c r="D45" s="62">
        <v>11.618</v>
      </c>
      <c r="E45" s="62">
        <f>C45-D45</f>
        <v>0.12299999999999933</v>
      </c>
      <c r="F45" s="62">
        <f>D45-B45</f>
        <v>0.67399999999999949</v>
      </c>
      <c r="G45" s="27">
        <f>(E45/F45)*100</f>
        <v>18.249258160237304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2018-05-30T15:04:45Z</cp:lastPrinted>
  <dcterms:created xsi:type="dcterms:W3CDTF">2017-11-30T15:56:40Z</dcterms:created>
  <dcterms:modified xsi:type="dcterms:W3CDTF">2018-05-30T15:05:58Z</dcterms:modified>
</cp:coreProperties>
</file>