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<sst xmlns="http://schemas.openxmlformats.org/spreadsheetml/2006/main" count="98" uniqueCount="72">
  <si>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</si>
  <si>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</si>
  <si>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</si>
  <si>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</si>
  <si>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</si>
  <si>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</si>
  <si>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</si>
  <si>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</si>
  <si>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</si>
  <si>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</si>
  <si>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</si>
  <si>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</si>
  <si>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</si>
  <si>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</si>
  <si>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</si>
  <si>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</si>
  <si>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</si>
  <si>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</si>
  <si>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</si>
  <si>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</si>
  <si>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</si>
  <si>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</si>
  <si>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</si>
  <si>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</si>
  <si>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</si>
  <si>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</si>
  <si>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</si>
  <si>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</si>
  <si>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</si>
  <si>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</si>
  <si>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</si>
  <si>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</si>
  <si>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</si>
  <si>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</si>
  <si>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</si>
  <si>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</si>
  <si>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</si>
  <si>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</si>
  <si>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</si>
  <si>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</si>
  <si>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</si>
  <si>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</si>
  <si>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</si>
  <si>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</si>
  <si>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</si>
  <si>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</si>
  <si>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</si>
  <si>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</si>
  <si>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</si>
  <si>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</si>
  <si>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</si>
  <si>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</si>
  <si>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</si>
  <si>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</si>
  <si>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</si>
  <si>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</si>
  <si>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</si>
  <si>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</si>
  <si>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</si>
  <si>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</si>
  <si>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</si>
  <si>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</si>
  <si>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</si>
  <si>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</si>
  <si>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</si>
  <si>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</si>
  <si>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</si>
  <si>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</si>
  <si>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</si>
  <si>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</si>
  <si>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SC- ARENA ARCILLOSA</t>
  </si>
  <si>
    <t>0.60 -1.20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</si>
</sst>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94.212962962962962</c:v>
                </c:pt>
                <c:pt idx="8">
                  <c:v>93.459259259259255</c:v>
                </c:pt>
                <c:pt idx="9">
                  <c:v>90.595185185185187</c:v>
                </c:pt>
                <c:pt idx="10">
                  <c:v>83.416157407407411</c:v>
                </c:pt>
                <c:pt idx="11">
                  <c:v>73.316527777777779</c:v>
                </c:pt>
                <c:pt idx="12">
                  <c:v>61.615277777777777</c:v>
                </c:pt>
                <c:pt idx="13">
                  <c:v>45.76865740740741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ED2-4784-8D72-364EC52D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909616"/>
        <c:axId val="631911296"/>
      </c:scatterChart>
      <c:valAx>
        <c:axId val="63190961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1911296"/>
        <c:crosses val="autoZero"/>
        <c:crossBetween val="midCat"/>
        <c:minorUnit val="10"/>
      </c:valAx>
      <c:valAx>
        <c:axId val="63191129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3190961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22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26.764621146643623</c:v>
                </c:pt>
                <c:pt idx="1">
                  <c:v>28.424015009380827</c:v>
                </c:pt>
                <c:pt idx="2">
                  <c:v>29.755654935511078</c:v>
                </c:pt>
                <c:pt idx="3">
                  <c:v>31.83129055515505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8-4F3D-88C2-F5D19699D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906256"/>
        <c:axId val="631901216"/>
      </c:scatterChart>
      <c:valAx>
        <c:axId val="63190625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631901216"/>
        <c:crosses val="autoZero"/>
        <c:crossBetween val="midCat"/>
      </c:valAx>
      <c:valAx>
        <c:axId val="631901216"/>
        <c:scaling>
          <c:orientation val="minMax"/>
          <c:max val="32"/>
          <c:min val="2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63190625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77-468D-AE08-3D47D086837D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77-468D-AE08-3D47D086837D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77-468D-AE08-3D47D086837D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177-468D-AE08-3D47D086837D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29.179818494014405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13.304818494014299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177-468D-AE08-3D47D086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921376"/>
        <c:axId val="631921936"/>
      </c:scatterChart>
      <c:valAx>
        <c:axId val="63192137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1921936"/>
        <c:crosses val="autoZero"/>
        <c:crossBetween val="midCat"/>
        <c:majorUnit val="10"/>
        <c:minorUnit val="10"/>
      </c:valAx>
      <c:valAx>
        <c:axId val="63192193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3192137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740128" y="2591997"/>
          <a:ext cx="3575072" cy="2433744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47625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51816" y="0"/>
          <a:ext cx="7174505" cy="1034617"/>
          <a:chOff x="47700" y="9525"/>
          <a:chExt cx="6684461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700" y="60325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E3B5961E-72FD-4D37-BFB3-50DEB362FA6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60" zoomScaleNormal="90" workbookViewId="0">
      <selection activeCell="N11" sqref="N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2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70.599999999999994</v>
      </c>
      <c r="C17" s="27">
        <v>466.2</v>
      </c>
      <c r="D17" s="27">
        <v>416.2</v>
      </c>
      <c r="E17" s="27">
        <f>C17-D17</f>
        <v>50</v>
      </c>
      <c r="F17" s="27">
        <f>D17-B17</f>
        <v>345.6</v>
      </c>
      <c r="G17" s="27">
        <f>(E17/F17)*100</f>
        <v>14.467592592592593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20</v>
      </c>
      <c r="D31" s="30">
        <f t="shared" ref="D31" si="3">(C31*100)/$F$17</f>
        <v>5.7870370370370363</v>
      </c>
      <c r="E31" s="30">
        <f>E30+D31</f>
        <v>5.7870370370370363</v>
      </c>
      <c r="F31" s="30">
        <f>100-E31</f>
        <v>94.212962962962962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0.4</v>
      </c>
      <c r="D32" s="42">
        <f>(C32*$F$31)/$C$39</f>
        <v>0.75370370370370365</v>
      </c>
      <c r="E32" s="30">
        <f>D32</f>
        <v>0.75370370370370365</v>
      </c>
      <c r="F32" s="30">
        <f>$F$31-E32</f>
        <v>93.459259259259255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1.52</v>
      </c>
      <c r="D33" s="42">
        <f t="shared" ref="D33:D38" si="4">(C33*$F$31)/$C$39</f>
        <v>2.864074074074074</v>
      </c>
      <c r="E33" s="30">
        <f t="shared" ref="E33:E38" si="5">E32+D33</f>
        <v>3.6177777777777775</v>
      </c>
      <c r="F33" s="30">
        <f t="shared" ref="F33:F38" si="6">$F$31-E33</f>
        <v>90.595185185185187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3.81</v>
      </c>
      <c r="D34" s="42">
        <f t="shared" si="4"/>
        <v>7.1790277777777787</v>
      </c>
      <c r="E34" s="30">
        <f t="shared" si="5"/>
        <v>10.796805555555556</v>
      </c>
      <c r="F34" s="30">
        <f t="shared" si="6"/>
        <v>83.416157407407411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5.36</v>
      </c>
      <c r="D35" s="42">
        <f t="shared" si="4"/>
        <v>10.09962962962963</v>
      </c>
      <c r="E35" s="30">
        <f t="shared" si="5"/>
        <v>20.896435185185187</v>
      </c>
      <c r="F35" s="30">
        <f t="shared" si="6"/>
        <v>73.316527777777779</v>
      </c>
      <c r="G35" s="12"/>
      <c r="H35" s="34" t="s">
        <v>54</v>
      </c>
      <c r="I35" s="44">
        <f>E31</f>
        <v>5.7870370370370363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6.21</v>
      </c>
      <c r="D36" s="42">
        <f t="shared" si="4"/>
        <v>11.70125</v>
      </c>
      <c r="E36" s="30">
        <f t="shared" si="5"/>
        <v>32.597685185185185</v>
      </c>
      <c r="F36" s="30">
        <f t="shared" si="6"/>
        <v>61.615277777777777</v>
      </c>
      <c r="G36" s="12"/>
      <c r="H36" s="34" t="s">
        <v>55</v>
      </c>
      <c r="I36" s="44">
        <f>100-I35-I37</f>
        <v>48.444305555555552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8.41</v>
      </c>
      <c r="D37" s="42">
        <f t="shared" si="4"/>
        <v>15.846620370370369</v>
      </c>
      <c r="E37" s="30">
        <f t="shared" si="5"/>
        <v>48.444305555555552</v>
      </c>
      <c r="F37" s="30">
        <f t="shared" si="6"/>
        <v>45.76865740740741</v>
      </c>
      <c r="G37" s="12"/>
      <c r="H37" s="34" t="s">
        <v>56</v>
      </c>
      <c r="I37" s="44">
        <f>D38</f>
        <v>45.76865740740741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24.29</v>
      </c>
      <c r="D38" s="42">
        <f t="shared" si="4"/>
        <v>45.76865740740741</v>
      </c>
      <c r="E38" s="30">
        <f t="shared" si="5"/>
        <v>94.212962962962962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N7" sqref="N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2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0.60 -1.20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-8.6449999999999996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57.006999999999998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29.179818494014405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15.875000000000107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13.304818494014299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10.25</v>
      </c>
      <c r="D37" s="58">
        <v>14.65</v>
      </c>
      <c r="E37" s="58">
        <v>13.721</v>
      </c>
      <c r="F37" s="57">
        <f>D37-E37</f>
        <v>0.92900000000000027</v>
      </c>
      <c r="G37" s="58">
        <f>E37-C37</f>
        <v>3.4710000000000001</v>
      </c>
      <c r="H37" s="59">
        <f>(F37/G37)*100</f>
        <v>26.764621146643623</v>
      </c>
      <c r="I37" s="12"/>
      <c r="J37" s="13"/>
    </row>
    <row r="38" spans="1:10" x14ac:dyDescent="0.25">
      <c r="A38" s="67">
        <v>29</v>
      </c>
      <c r="B38" s="57">
        <v>2</v>
      </c>
      <c r="C38" s="58">
        <v>9.1470000000000002</v>
      </c>
      <c r="D38" s="58">
        <v>13.254</v>
      </c>
      <c r="E38" s="58">
        <v>12.345000000000001</v>
      </c>
      <c r="F38" s="58">
        <f t="shared" ref="F38:F40" si="0">D38-E38</f>
        <v>0.90899999999999892</v>
      </c>
      <c r="G38" s="58">
        <f t="shared" ref="G38:G40" si="1">E38-C38</f>
        <v>3.1980000000000004</v>
      </c>
      <c r="H38" s="59">
        <f t="shared" ref="H38:H40" si="2">(F38/G38)*100</f>
        <v>28.424015009380827</v>
      </c>
      <c r="I38" s="12"/>
      <c r="J38" s="13"/>
    </row>
    <row r="39" spans="1:10" x14ac:dyDescent="0.25">
      <c r="A39" s="67">
        <v>22</v>
      </c>
      <c r="B39" s="57">
        <v>3</v>
      </c>
      <c r="C39" s="58">
        <v>8.9700000000000006</v>
      </c>
      <c r="D39" s="58">
        <v>12.974</v>
      </c>
      <c r="E39" s="58">
        <v>12.0558</v>
      </c>
      <c r="F39" s="57">
        <f t="shared" si="0"/>
        <v>0.91820000000000057</v>
      </c>
      <c r="G39" s="58">
        <f t="shared" si="1"/>
        <v>3.085799999999999</v>
      </c>
      <c r="H39" s="59">
        <f t="shared" si="2"/>
        <v>29.755654935511078</v>
      </c>
      <c r="I39" s="12"/>
      <c r="J39" s="13"/>
    </row>
    <row r="40" spans="1:10" x14ac:dyDescent="0.25">
      <c r="A40" s="67">
        <v>19</v>
      </c>
      <c r="B40" s="57">
        <v>4</v>
      </c>
      <c r="C40" s="58">
        <v>10.25</v>
      </c>
      <c r="D40" s="58">
        <v>13.907</v>
      </c>
      <c r="E40" s="58">
        <v>13.023999999999999</v>
      </c>
      <c r="F40" s="57">
        <f t="shared" si="0"/>
        <v>0.8830000000000009</v>
      </c>
      <c r="G40" s="58">
        <f t="shared" si="1"/>
        <v>2.7739999999999991</v>
      </c>
      <c r="H40" s="59">
        <f t="shared" si="2"/>
        <v>31.83129055515505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8.8640000000000008</v>
      </c>
      <c r="C45" s="62">
        <v>9.7910000000000004</v>
      </c>
      <c r="D45" s="62">
        <v>9.6639999999999997</v>
      </c>
      <c r="E45" s="62">
        <f>C45-D45</f>
        <v>0.12700000000000067</v>
      </c>
      <c r="F45" s="62">
        <f>D45-B45</f>
        <v>0.79999999999999893</v>
      </c>
      <c r="G45" s="27">
        <f>(E45/F45)*100</f>
        <v>15.875000000000107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2018-05-30T15:05:43Z</cp:lastPrinted>
  <dcterms:created xsi:type="dcterms:W3CDTF">2017-11-30T15:56:40Z</dcterms:created>
  <dcterms:modified xsi:type="dcterms:W3CDTF">2018-05-30T15:05:54Z</dcterms:modified>
</cp:coreProperties>
</file>